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<sst xmlns="http://schemas.openxmlformats.org/spreadsheetml/2006/main" count="201" uniqueCount="126">
  <si>
    <t>附件1</t>
  </si>
  <si>
    <t>2020年革命老区转移支付资金使用情况表</t>
  </si>
  <si>
    <t>填表单位:海口市扶贫工作办公室</t>
  </si>
  <si>
    <t>序号</t>
  </si>
  <si>
    <t>项目名称</t>
  </si>
  <si>
    <t>建设内容</t>
  </si>
  <si>
    <t>建设性质</t>
  </si>
  <si>
    <t>革命老区转移支付资金安排规模（万元）</t>
  </si>
  <si>
    <t>截止2021年3月18日革命老区转移支付资金支出规模（万元）</t>
  </si>
  <si>
    <t>支出进度</t>
  </si>
  <si>
    <t>政策实施效果</t>
  </si>
  <si>
    <t>受益人次
（填数字）</t>
  </si>
  <si>
    <t>项目
责任人</t>
  </si>
  <si>
    <t>备 注</t>
  </si>
  <si>
    <t>总计</t>
  </si>
  <si>
    <t>-</t>
  </si>
  <si>
    <t>西秀镇丰盈村委会文章村路灯项目建设</t>
  </si>
  <si>
    <t>村道硬化1121㎡、电杆路灯25盏、巷道小灯100盏、道路绿化2100㎡、线路改造5KM</t>
  </si>
  <si>
    <t>新建</t>
  </si>
  <si>
    <t>解决1407人出行照明难问题，促进地方经济发展。</t>
  </si>
  <si>
    <t>陈永忠</t>
  </si>
  <si>
    <t>剩余3%为质保金，待质保期满后拨付。</t>
  </si>
  <si>
    <t>美目村硬化道路建设</t>
  </si>
  <si>
    <t>建设村内硬化道路943米，宽3.5米，厚18厘米，增设路灯工程10盏。</t>
  </si>
  <si>
    <t>解决800人交通出行难问题，促进地方经济发展。</t>
  </si>
  <si>
    <t>吴术儒</t>
  </si>
  <si>
    <t>东山镇永华村委会昌尾村革命老区基础设施建设项目</t>
  </si>
  <si>
    <t>道路硬化230.836米，宽2.5米至4.5米；新建围墙42米；路灯安装31盏；绿化种植大叶油草738.36平方米及马占相思树55棵</t>
  </si>
  <si>
    <t>解决183户（836人）村民日常出行方便和夜间照明等问题</t>
  </si>
  <si>
    <t>王达聪</t>
  </si>
  <si>
    <t>另有区级配套资金42万。</t>
  </si>
  <si>
    <t>西秀镇丰盈村委会文章村道路建设硬化</t>
  </si>
  <si>
    <t>道路硬化800米</t>
  </si>
  <si>
    <t>解决1407人交通出行难问题，促进地方经济发展。</t>
  </si>
  <si>
    <t>正在招投标</t>
  </si>
  <si>
    <t>东山镇革命老区-儒万村委会凤凰村、儒郭村太阳能路灯项目</t>
  </si>
  <si>
    <t>儒万村委会凤凰村、儒郭村太阳能路灯项目建设六米杆太阳能路灯共45盏，挂墙上太阳能壁灯共40盏</t>
  </si>
  <si>
    <t>解决96户（545人）村民夜间出行照明等问题</t>
  </si>
  <si>
    <t>新坡镇沃宋村革命老区建设项目</t>
  </si>
  <si>
    <t>1、迁移工程：迁移电线杆15根，镀锌给水管1570m。
2、道路工程：本项目向原有道路两侧各拓宽1.25m，拓宽道路长1570m，拓宽面积为3925㎡，拓宽道路为20cm厚水泥混凝土路面；对原有土路进行硬化，长270m，宽3.5m，面积为945㎡，面层为混凝土压花路面；设置2座MU50浆砌毛石涵洞。
3、场地硬化工程：场地硬化面积为750㎡，为水泥混凝土路面。
4、停车场工程：生态停车场面积为324㎡，其中：建设小型车生态停车位10个，面积为180㎡，车位规格为3m×6m；大型客车生态停车位3个，面积为144㎡，车位规格为4m×12m。
5、边坡防护工程：边坡防护面积约580㎡，主要为清理杂草，种植草皮。
6、栏杆工程：木栏杆长168m，木栏杆立柱之间间距2.54m，栏杆底座采用C15混凝土，硬木栏杆上部采用立体花鸟木透雕。
7、景墙工程：设置火山岩景墙长615m，墙高0.8m；火山岩景墙采用φ100-φ300火山岩石块砌筑，压顶采用50mm厚机切面海南黑铺贴。
8、路灯工程：设置单臂太阳能路灯65盏，臂高6m。</t>
  </si>
  <si>
    <t>道路硬化工程、停车场工程、路灯工程、边坡防护工程等能够有效解决村民出行难及提升人居环境问题，促进地方经济发展。</t>
  </si>
  <si>
    <t>林磊</t>
  </si>
  <si>
    <t>龙泉镇永沃村围池路硬化建设工程</t>
  </si>
  <si>
    <t>1、A、B路段新建硬化路面总面积为1781.1㎡；         2、A、B路段新回填培路肩沙立土总面积220㎡；         3、硬化道路长450米，道路路基宽度4.5米 道路硬化路面宽度4米。</t>
  </si>
  <si>
    <t>道路硬化工程、新回填培路肩工程等能够有效解决村民出行难及提升人居环境问题，促进地方经济发展。</t>
  </si>
  <si>
    <t>王兴旺</t>
  </si>
  <si>
    <t>海口市龙华区龙泉镇大叠革命老区基础设施建设项目</t>
  </si>
  <si>
    <t>1、迁移工程：镀锌给水管200m。
2、水利工程：修建水利渠长657m，增加闸门1个、水泥桥7个、混凝土圆管32m。
3、入户路工程：铺装海南黑石板面积为1469㎡。
4、边坡护坡工程：砖砌边坡护坡长374m。
5、栏杆工程：镀锌钢管栏杆长390m。</t>
  </si>
  <si>
    <t>村内巷道铺装解决村民出行难及人居环境问题，引水渠解决大叠村600多亩耕地灌溉问题，促进地方经济发展。</t>
  </si>
  <si>
    <t>符祥财</t>
  </si>
  <si>
    <t>龙塘龙光村委会玉璜村民小组路灯项目</t>
  </si>
  <si>
    <t>玉璜村需安装带杆路灯约44盏，无杆路灯约76盏</t>
  </si>
  <si>
    <t>解决671人交通出行难问题，促进地方经济发展。</t>
  </si>
  <si>
    <t>吴翔</t>
  </si>
  <si>
    <t>提前批项目</t>
  </si>
  <si>
    <t>龙塘新民村委会罗德村民小组路灯项目</t>
  </si>
  <si>
    <t>罗德村需安装带杆路灯约27盏，无杆路灯约48盏</t>
  </si>
  <si>
    <t>解决505人交通出行难问题，促进地方经济发展。</t>
  </si>
  <si>
    <t>龙塘新民村委会榜美村民小组路灯项目</t>
  </si>
  <si>
    <t>榜美村需安装带杆路灯约29盏，无杆路灯约42盏</t>
  </si>
  <si>
    <t>解决370人交通出行难问题，促进地方经济发展</t>
  </si>
  <si>
    <t>三门坡镇新德村委会草洞村道路硬化项目</t>
  </si>
  <si>
    <t>道路硬化(3.5m宽道路约380m、3.0m宽道路约60m、2.2m宽道路约160m、1.0m宽道路约45m)</t>
  </si>
  <si>
    <t>解决85人交通出行难问题，促进地方经济发展。</t>
  </si>
  <si>
    <t>王江</t>
  </si>
  <si>
    <t>三门坡镇新德村委会下田上村饮水项目</t>
  </si>
  <si>
    <t>15m高30T水塔一座、100m深机井一座、机房一座及相应的配套</t>
  </si>
  <si>
    <t>解决207人交通出行难问题，促进地方经济发展。</t>
  </si>
  <si>
    <t>三门坡镇新德村委会鞍田村饮水项目</t>
  </si>
  <si>
    <t>150m深机井一座、5T不锈钢水箱一个、12m高水箱框架一座、机房一座及相应的配套</t>
  </si>
  <si>
    <t>解决98人交通出行难问题，促进地方经济发展。</t>
  </si>
  <si>
    <t>三门坡镇友爱村委会石山村饮水项目</t>
  </si>
  <si>
    <t>150m机井一座、机房一座及相应的配套</t>
  </si>
  <si>
    <t>解决160人交通出行难问题，促进地方经济发展</t>
  </si>
  <si>
    <t>三门坡镇晨光村委会莲塘村护栏及彩砖美化项目</t>
  </si>
  <si>
    <t>花岗岩护栏约380m，铺彩砖约600m2</t>
  </si>
  <si>
    <t>受益人口420人</t>
  </si>
  <si>
    <t>三门坡镇清泉村委会长山村路灯项目</t>
  </si>
  <si>
    <t>约18盏太阳能路灯</t>
  </si>
  <si>
    <t>三门坡镇清泉村委会石岭村路灯项目</t>
  </si>
  <si>
    <t>约25盏环村路灯</t>
  </si>
  <si>
    <t>解决210人交通出行难问题，促进地方经济发展</t>
  </si>
  <si>
    <t>三门坡镇文蛟村委会文多村球场项目、道路硬化建设项目及挡土墙项目</t>
  </si>
  <si>
    <t>标准排球场一座，约322平方米、挡土墙长约360米（约270立方米）、道路硬化约950平方米</t>
  </si>
  <si>
    <t>解决400人交通出行难问题，促进地方经济发展</t>
  </si>
  <si>
    <t>三门坡镇美城村委会城坦村饮水项目</t>
  </si>
  <si>
    <t>20m高30T水塔一座、150m深机井一座、三相电缆线约250m、机房一座及相应的配套</t>
  </si>
  <si>
    <t>解决120人饮水难问题，促进地方经济发展。</t>
  </si>
  <si>
    <t>云龙镇云阁村道路硬化项目</t>
  </si>
  <si>
    <t>从博洽洋到南山洋路衔接1952米、
宽3.5米，厚0.18米</t>
  </si>
  <si>
    <t>解决125人交通出行难问题，促进地方经济发展。</t>
  </si>
  <si>
    <t>王绥臻</t>
  </si>
  <si>
    <t>三门坡友爱村委会鸭塘村路灯建设项目</t>
  </si>
  <si>
    <t>路灯120支</t>
  </si>
  <si>
    <t>友爱村委会137户632人</t>
  </si>
  <si>
    <t>第二批项目</t>
  </si>
  <si>
    <t>三门坡文岭村委会塘头村饮水建设项目</t>
  </si>
  <si>
    <t>小口径水井70米</t>
  </si>
  <si>
    <t>解决92人饮水难问题，促进地方经济发展。</t>
  </si>
  <si>
    <t>红旗镇福坡村委会路灯建设项目</t>
  </si>
  <si>
    <t>1、在福坡一村民小组  福坡二村民小组 福坡三村民小组 福坡五四村民小组，大礼村民小组，北冲村民小组等6个村小组6公里长的道路旁，安装6米高共120支路灯；
2、223国道到福坡村委会1公里长，路灯高8米高,54支路灯。一共需安装174支路灯。</t>
  </si>
  <si>
    <t>解决850人交通出行难问题，促进地方经济发展。</t>
  </si>
  <si>
    <t>陈长华</t>
  </si>
  <si>
    <t>第三批项目</t>
  </si>
  <si>
    <t>三门坡镇晨光村委会莲塘村道路硬化项目</t>
  </si>
  <si>
    <t>道路硬化：3.5米宽道路硬化（15cm碎石垫层+18cm混凝土路面）500米</t>
  </si>
  <si>
    <t>解决420人交通出行难问题，促进地方经济发展。</t>
  </si>
  <si>
    <t>三门坡镇文蛟村文多上村七八九队冬季蔬菜生产基地用水设施项目</t>
  </si>
  <si>
    <t>1、道路硬化：3.5米宽道路硬化（15cm碎石垫层+18cm混凝土路面）126米
2、塘提：170m（225 立方米）
3、水沟：20m（约24立方米）</t>
  </si>
  <si>
    <t>提升400人生产生活条件，促进经济发展</t>
  </si>
  <si>
    <t>三门坡镇友爱村委会虎头村休闲点建设项目</t>
  </si>
  <si>
    <t>混凝土垫层+海南黑青石面层960平方米
场地混凝土路面硬化：3.5米宽道路硬化（15cm碎石垫层+18cm混凝土路面）70米</t>
  </si>
  <si>
    <t>提升377人文化设施条件，提升幸福感</t>
  </si>
  <si>
    <t>云龙镇云阁村委会岐上村环村道路建设项目</t>
  </si>
  <si>
    <t>环村路长1100米，宽3.5米，厚0.18米</t>
  </si>
  <si>
    <t>解决150人交通出行难问题，促进地方经济发展。</t>
  </si>
  <si>
    <t>美兰区2020年革命老区转移支付直达资金（提前批）建设工程项目</t>
  </si>
  <si>
    <t>1、硬化村内道路长3137米，宽3.5米，厚0.18米。2、安装太阳能路灯80盏。3、修建一座50吨水塔及配套。4、打一口150米深水井及配套。5、修建288米路基护墙。</t>
  </si>
  <si>
    <t>解决村民交通出行、饮水难问题，保护村庄水土流失，促进地方经济发展。</t>
  </si>
  <si>
    <t>林芳武</t>
  </si>
  <si>
    <t>美兰区2020年革命老区转移支付直达资金（第二批）建设项目</t>
  </si>
  <si>
    <t>1、硬化入村道路长400米，宽4米，厚0.18米。2、安装太阳能路灯18盏。</t>
  </si>
  <si>
    <t>解决村民交通出行难问题，促进地方经济发展。</t>
  </si>
  <si>
    <t>美兰区2020年革命老区转移支付资金（第三批）建设工程</t>
  </si>
  <si>
    <t>1、硬化村内道路长1567米，宽3.5米，厚0.18米。2、安装太阳能路灯35盏。3、修建一处村民休闲活动场所。4、新建变电站一个。5、修建水渠闸门5处。</t>
  </si>
  <si>
    <t>解决村民交通出行、农作物灌溉问题，丰富农民娱乐活动，促进地方经济发展。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</si>
</sst>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宋体"/>
      <charset val="134"/>
    </font>
    <font>
      <b/>
      <sz val="20"/>
      <color indexed="8"/>
      <name val="方正小标宋简体"/>
      <family val="4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12"/>
      <color indexed="0"/>
      <name val="仿宋"/>
      <family val="3"/>
      <charset val="134"/>
    </font>
    <font>
      <sz val="12"/>
      <name val="仿宋"/>
      <family val="3"/>
      <charset val="134"/>
    </font>
    <font>
      <sz val="12"/>
      <name val="仿宋"/>
      <charset val="134"/>
    </font>
    <font>
      <sz val="12"/>
      <color rgb="FF000000"/>
      <name val="仿宋"/>
      <family val="3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23" fillId="30" borderId="4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9" fontId="7" fillId="0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 shrinkToFit="1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tabSelected="1" topLeftCell="D1" workbookViewId="0">
      <selection activeCell="I7" sqref="I7"/>
    </sheetView>
  </sheetViews>
  <sheetFormatPr defaultColWidth="9" defaultRowHeight="13.5"/>
  <cols>
    <col min="1" max="1" width="9" style="1"/>
    <col min="2" max="2" width="29.5" style="1" customWidth="1"/>
    <col min="3" max="3" width="59.75" style="1" customWidth="1"/>
    <col min="4" max="5" width="9" style="1"/>
    <col min="6" max="6" width="26.5" style="1" customWidth="1"/>
    <col min="7" max="7" width="9" style="1"/>
    <col min="8" max="8" width="36.125" style="1" customWidth="1"/>
    <col min="9" max="9" width="15.625" style="1" customWidth="1"/>
    <col min="10" max="10" width="9" style="1"/>
    <col min="11" max="11" width="14.625" style="1" customWidth="1"/>
    <col min="12" max="16384" width="9" style="1"/>
  </cols>
  <sheetData>
    <row r="1" ht="14.25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.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  <c r="K3" s="6"/>
    </row>
    <row r="4" ht="33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ht="38" customHeight="1" spans="1:11">
      <c r="A5" s="7"/>
      <c r="B5" s="7"/>
      <c r="C5" s="7"/>
      <c r="D5" s="7"/>
      <c r="E5" s="7"/>
      <c r="F5" s="7"/>
      <c r="G5" s="7"/>
      <c r="H5" s="8"/>
      <c r="I5" s="8"/>
      <c r="J5" s="8"/>
      <c r="K5" s="8"/>
    </row>
    <row r="6" ht="14.25" spans="1:11">
      <c r="A6" s="7" t="s">
        <v>14</v>
      </c>
      <c r="B6" s="7" t="s">
        <v>15</v>
      </c>
      <c r="C6" s="7" t="s">
        <v>15</v>
      </c>
      <c r="D6" s="7" t="s">
        <v>15</v>
      </c>
      <c r="E6" s="7">
        <f>SUM(E7:E37)</f>
        <v>2316</v>
      </c>
      <c r="F6" s="7">
        <f>SUM(F7:F37)</f>
        <v>1630.072214</v>
      </c>
      <c r="G6" s="9">
        <f>F6/E6</f>
        <v>0.703830835060449</v>
      </c>
      <c r="H6" s="7" t="s">
        <v>15</v>
      </c>
      <c r="I6" s="7">
        <f>SUM(I7:I37)</f>
        <v>22371</v>
      </c>
      <c r="J6" s="7" t="s">
        <v>15</v>
      </c>
      <c r="K6" s="7" t="s">
        <v>15</v>
      </c>
    </row>
    <row r="7" ht="57" spans="1:11">
      <c r="A7" s="10">
        <v>1</v>
      </c>
      <c r="B7" s="10" t="s">
        <v>16</v>
      </c>
      <c r="C7" s="11" t="s">
        <v>17</v>
      </c>
      <c r="D7" s="11" t="s">
        <v>18</v>
      </c>
      <c r="E7" s="12">
        <v>97.3</v>
      </c>
      <c r="F7" s="12">
        <v>94.381</v>
      </c>
      <c r="G7" s="13">
        <f>F7/E7</f>
        <v>0.97</v>
      </c>
      <c r="H7" s="10" t="s">
        <v>19</v>
      </c>
      <c r="I7" s="10">
        <v>1407</v>
      </c>
      <c r="J7" s="11" t="s">
        <v>20</v>
      </c>
      <c r="K7" s="19" t="s">
        <v>21</v>
      </c>
    </row>
    <row r="8" ht="57" spans="1:11">
      <c r="A8" s="10">
        <v>2</v>
      </c>
      <c r="B8" s="10" t="s">
        <v>22</v>
      </c>
      <c r="C8" s="10" t="s">
        <v>23</v>
      </c>
      <c r="D8" s="10" t="s">
        <v>18</v>
      </c>
      <c r="E8" s="10">
        <v>102.7</v>
      </c>
      <c r="F8" s="10">
        <v>99.6</v>
      </c>
      <c r="G8" s="13">
        <v>0.97</v>
      </c>
      <c r="H8" s="10" t="s">
        <v>24</v>
      </c>
      <c r="I8" s="10">
        <v>800</v>
      </c>
      <c r="J8" s="11" t="s">
        <v>25</v>
      </c>
      <c r="K8" s="19" t="s">
        <v>21</v>
      </c>
    </row>
    <row r="9" ht="57" spans="1:11">
      <c r="A9" s="10">
        <v>3</v>
      </c>
      <c r="B9" s="10" t="s">
        <v>26</v>
      </c>
      <c r="C9" s="10" t="s">
        <v>27</v>
      </c>
      <c r="D9" s="10" t="s">
        <v>18</v>
      </c>
      <c r="E9" s="10">
        <v>18</v>
      </c>
      <c r="F9" s="10">
        <v>18</v>
      </c>
      <c r="G9" s="13">
        <f>F9/E9</f>
        <v>1</v>
      </c>
      <c r="H9" s="10" t="s">
        <v>28</v>
      </c>
      <c r="I9" s="10">
        <v>836</v>
      </c>
      <c r="J9" s="11" t="s">
        <v>29</v>
      </c>
      <c r="K9" s="19" t="s">
        <v>30</v>
      </c>
    </row>
    <row r="10" ht="57" spans="1:11">
      <c r="A10" s="10">
        <v>4</v>
      </c>
      <c r="B10" s="10" t="s">
        <v>31</v>
      </c>
      <c r="C10" s="11" t="s">
        <v>32</v>
      </c>
      <c r="D10" s="11" t="s">
        <v>18</v>
      </c>
      <c r="E10" s="10">
        <v>58</v>
      </c>
      <c r="F10" s="10">
        <v>0</v>
      </c>
      <c r="G10" s="13">
        <v>0</v>
      </c>
      <c r="H10" s="10" t="s">
        <v>33</v>
      </c>
      <c r="I10" s="10">
        <v>1407</v>
      </c>
      <c r="J10" s="11" t="s">
        <v>20</v>
      </c>
      <c r="K10" s="19" t="s">
        <v>34</v>
      </c>
    </row>
    <row r="11" ht="74" customHeight="1" spans="1:11">
      <c r="A11" s="10">
        <v>5</v>
      </c>
      <c r="B11" s="10" t="s">
        <v>35</v>
      </c>
      <c r="C11" s="10" t="s">
        <v>36</v>
      </c>
      <c r="D11" s="10" t="s">
        <v>18</v>
      </c>
      <c r="E11" s="10">
        <v>42</v>
      </c>
      <c r="F11" s="10">
        <v>0</v>
      </c>
      <c r="G11" s="13">
        <v>0</v>
      </c>
      <c r="H11" s="10" t="s">
        <v>37</v>
      </c>
      <c r="I11" s="10">
        <v>545</v>
      </c>
      <c r="J11" s="11" t="s">
        <v>29</v>
      </c>
      <c r="K11" s="19" t="s">
        <v>34</v>
      </c>
    </row>
    <row r="12" ht="267" customHeight="1" spans="1:11">
      <c r="A12" s="10">
        <v>6</v>
      </c>
      <c r="B12" s="14" t="s">
        <v>38</v>
      </c>
      <c r="C12" s="15" t="s">
        <v>39</v>
      </c>
      <c r="D12" s="10" t="s">
        <v>18</v>
      </c>
      <c r="E12" s="16">
        <v>250</v>
      </c>
      <c r="F12" s="16">
        <v>184.591214</v>
      </c>
      <c r="G12" s="17">
        <v>0.74</v>
      </c>
      <c r="H12" s="18" t="s">
        <v>40</v>
      </c>
      <c r="I12" s="16">
        <v>2841</v>
      </c>
      <c r="J12" s="16" t="s">
        <v>41</v>
      </c>
      <c r="K12" s="16"/>
    </row>
    <row r="13" ht="76" customHeight="1" spans="1:11">
      <c r="A13" s="10">
        <v>7</v>
      </c>
      <c r="B13" s="14" t="s">
        <v>42</v>
      </c>
      <c r="C13" s="14" t="s">
        <v>43</v>
      </c>
      <c r="D13" s="10" t="s">
        <v>18</v>
      </c>
      <c r="E13" s="16">
        <v>22</v>
      </c>
      <c r="F13" s="16">
        <v>22</v>
      </c>
      <c r="G13" s="17">
        <v>1</v>
      </c>
      <c r="H13" s="14" t="s">
        <v>44</v>
      </c>
      <c r="I13" s="16">
        <v>605</v>
      </c>
      <c r="J13" s="16" t="s">
        <v>45</v>
      </c>
      <c r="K13" s="16"/>
    </row>
    <row r="14" ht="118" customHeight="1" spans="1:11">
      <c r="A14" s="10">
        <v>8</v>
      </c>
      <c r="B14" s="10" t="s">
        <v>46</v>
      </c>
      <c r="C14" s="10" t="s">
        <v>47</v>
      </c>
      <c r="D14" s="10" t="s">
        <v>18</v>
      </c>
      <c r="E14" s="10">
        <v>150</v>
      </c>
      <c r="F14" s="10">
        <v>114.46</v>
      </c>
      <c r="G14" s="13">
        <f>F14/E14</f>
        <v>0.763066666666667</v>
      </c>
      <c r="H14" s="10" t="s">
        <v>48</v>
      </c>
      <c r="I14" s="10">
        <v>1560</v>
      </c>
      <c r="J14" s="11" t="s">
        <v>49</v>
      </c>
      <c r="K14" s="12"/>
    </row>
    <row r="15" ht="65" customHeight="1" spans="1:11">
      <c r="A15" s="10">
        <v>9</v>
      </c>
      <c r="B15" s="19" t="s">
        <v>50</v>
      </c>
      <c r="C15" s="19" t="s">
        <v>51</v>
      </c>
      <c r="D15" s="19" t="s">
        <v>18</v>
      </c>
      <c r="E15" s="20">
        <v>35.7</v>
      </c>
      <c r="F15" s="15">
        <v>74.3</v>
      </c>
      <c r="G15" s="21">
        <v>0.9288</v>
      </c>
      <c r="H15" s="19" t="s">
        <v>52</v>
      </c>
      <c r="I15" s="10">
        <v>671</v>
      </c>
      <c r="J15" s="19" t="s">
        <v>53</v>
      </c>
      <c r="K15" s="27" t="s">
        <v>54</v>
      </c>
    </row>
    <row r="16" ht="63" customHeight="1" spans="1:11">
      <c r="A16" s="10">
        <v>10</v>
      </c>
      <c r="B16" s="19" t="s">
        <v>55</v>
      </c>
      <c r="C16" s="19" t="s">
        <v>56</v>
      </c>
      <c r="D16" s="19" t="s">
        <v>18</v>
      </c>
      <c r="E16" s="20">
        <v>22.2</v>
      </c>
      <c r="F16" s="15"/>
      <c r="G16" s="21"/>
      <c r="H16" s="19" t="s">
        <v>57</v>
      </c>
      <c r="I16" s="10">
        <v>505</v>
      </c>
      <c r="J16" s="19" t="s">
        <v>53</v>
      </c>
      <c r="K16" s="27" t="s">
        <v>54</v>
      </c>
    </row>
    <row r="17" ht="47" customHeight="1" spans="1:11">
      <c r="A17" s="10">
        <v>11</v>
      </c>
      <c r="B17" s="19" t="s">
        <v>58</v>
      </c>
      <c r="C17" s="19" t="s">
        <v>59</v>
      </c>
      <c r="D17" s="19" t="s">
        <v>18</v>
      </c>
      <c r="E17" s="20">
        <v>22.1</v>
      </c>
      <c r="F17" s="15"/>
      <c r="G17" s="21"/>
      <c r="H17" s="19" t="s">
        <v>60</v>
      </c>
      <c r="I17" s="10">
        <v>370</v>
      </c>
      <c r="J17" s="19" t="s">
        <v>53</v>
      </c>
      <c r="K17" s="27" t="s">
        <v>54</v>
      </c>
    </row>
    <row r="18" ht="45" customHeight="1" spans="1:11">
      <c r="A18" s="10">
        <v>12</v>
      </c>
      <c r="B18" s="19" t="s">
        <v>61</v>
      </c>
      <c r="C18" s="19" t="s">
        <v>62</v>
      </c>
      <c r="D18" s="19" t="s">
        <v>18</v>
      </c>
      <c r="E18" s="22">
        <v>50</v>
      </c>
      <c r="F18" s="15">
        <v>279.06</v>
      </c>
      <c r="G18" s="21">
        <f>279.06/300</f>
        <v>0.9302</v>
      </c>
      <c r="H18" s="23" t="s">
        <v>63</v>
      </c>
      <c r="I18" s="10">
        <v>85</v>
      </c>
      <c r="J18" s="23" t="s">
        <v>64</v>
      </c>
      <c r="K18" s="27" t="s">
        <v>54</v>
      </c>
    </row>
    <row r="19" ht="43" customHeight="1" spans="1:11">
      <c r="A19" s="10">
        <v>13</v>
      </c>
      <c r="B19" s="19" t="s">
        <v>65</v>
      </c>
      <c r="C19" s="19" t="s">
        <v>66</v>
      </c>
      <c r="D19" s="19" t="s">
        <v>18</v>
      </c>
      <c r="E19" s="22">
        <v>32</v>
      </c>
      <c r="F19" s="15"/>
      <c r="G19" s="21"/>
      <c r="H19" s="23" t="s">
        <v>67</v>
      </c>
      <c r="I19" s="10">
        <v>207</v>
      </c>
      <c r="J19" s="23" t="s">
        <v>64</v>
      </c>
      <c r="K19" s="27" t="s">
        <v>54</v>
      </c>
    </row>
    <row r="20" ht="42.75" spans="1:11">
      <c r="A20" s="10">
        <v>14</v>
      </c>
      <c r="B20" s="19" t="s">
        <v>68</v>
      </c>
      <c r="C20" s="19" t="s">
        <v>69</v>
      </c>
      <c r="D20" s="19" t="s">
        <v>18</v>
      </c>
      <c r="E20" s="22">
        <v>18</v>
      </c>
      <c r="F20" s="15"/>
      <c r="G20" s="21"/>
      <c r="H20" s="23" t="s">
        <v>70</v>
      </c>
      <c r="I20" s="10">
        <v>98</v>
      </c>
      <c r="J20" s="23" t="s">
        <v>64</v>
      </c>
      <c r="K20" s="27" t="s">
        <v>54</v>
      </c>
    </row>
    <row r="21" ht="47" customHeight="1" spans="1:11">
      <c r="A21" s="10">
        <v>15</v>
      </c>
      <c r="B21" s="19" t="s">
        <v>71</v>
      </c>
      <c r="C21" s="19" t="s">
        <v>72</v>
      </c>
      <c r="D21" s="19" t="s">
        <v>18</v>
      </c>
      <c r="E21" s="22">
        <v>15</v>
      </c>
      <c r="F21" s="15"/>
      <c r="G21" s="21"/>
      <c r="H21" s="23" t="s">
        <v>73</v>
      </c>
      <c r="I21" s="10">
        <v>160</v>
      </c>
      <c r="J21" s="23" t="s">
        <v>64</v>
      </c>
      <c r="K21" s="27" t="s">
        <v>54</v>
      </c>
    </row>
    <row r="22" ht="39" customHeight="1" spans="1:11">
      <c r="A22" s="10">
        <v>16</v>
      </c>
      <c r="B22" s="19" t="s">
        <v>74</v>
      </c>
      <c r="C22" s="19" t="s">
        <v>75</v>
      </c>
      <c r="D22" s="19" t="s">
        <v>18</v>
      </c>
      <c r="E22" s="22">
        <v>65</v>
      </c>
      <c r="F22" s="15"/>
      <c r="G22" s="21"/>
      <c r="H22" s="23" t="s">
        <v>76</v>
      </c>
      <c r="I22" s="16">
        <v>420</v>
      </c>
      <c r="J22" s="23" t="s">
        <v>64</v>
      </c>
      <c r="K22" s="27" t="s">
        <v>54</v>
      </c>
    </row>
    <row r="23" ht="42.75" spans="1:11">
      <c r="A23" s="10">
        <v>17</v>
      </c>
      <c r="B23" s="19" t="s">
        <v>77</v>
      </c>
      <c r="C23" s="19" t="s">
        <v>78</v>
      </c>
      <c r="D23" s="19" t="s">
        <v>18</v>
      </c>
      <c r="E23" s="22">
        <v>11</v>
      </c>
      <c r="F23" s="15"/>
      <c r="G23" s="21"/>
      <c r="H23" s="23" t="s">
        <v>63</v>
      </c>
      <c r="I23" s="12">
        <v>85</v>
      </c>
      <c r="J23" s="23" t="s">
        <v>64</v>
      </c>
      <c r="K23" s="27" t="s">
        <v>54</v>
      </c>
    </row>
    <row r="24" ht="47" customHeight="1" spans="1:11">
      <c r="A24" s="10">
        <v>18</v>
      </c>
      <c r="B24" s="19" t="s">
        <v>79</v>
      </c>
      <c r="C24" s="19" t="s">
        <v>80</v>
      </c>
      <c r="D24" s="19" t="s">
        <v>18</v>
      </c>
      <c r="E24" s="22">
        <v>19</v>
      </c>
      <c r="F24" s="15"/>
      <c r="G24" s="21"/>
      <c r="H24" s="23" t="s">
        <v>81</v>
      </c>
      <c r="I24" s="12">
        <v>210</v>
      </c>
      <c r="J24" s="23" t="s">
        <v>64</v>
      </c>
      <c r="K24" s="27" t="s">
        <v>54</v>
      </c>
    </row>
    <row r="25" ht="42.75" spans="1:11">
      <c r="A25" s="10">
        <v>19</v>
      </c>
      <c r="B25" s="19" t="s">
        <v>82</v>
      </c>
      <c r="C25" s="19" t="s">
        <v>83</v>
      </c>
      <c r="D25" s="19" t="s">
        <v>18</v>
      </c>
      <c r="E25" s="22">
        <v>50</v>
      </c>
      <c r="F25" s="15"/>
      <c r="G25" s="21"/>
      <c r="H25" s="23" t="s">
        <v>84</v>
      </c>
      <c r="I25" s="12">
        <v>400</v>
      </c>
      <c r="J25" s="23" t="s">
        <v>64</v>
      </c>
      <c r="K25" s="27" t="s">
        <v>54</v>
      </c>
    </row>
    <row r="26" ht="42.75" spans="1:11">
      <c r="A26" s="10">
        <v>20</v>
      </c>
      <c r="B26" s="19" t="s">
        <v>85</v>
      </c>
      <c r="C26" s="19" t="s">
        <v>86</v>
      </c>
      <c r="D26" s="19" t="s">
        <v>18</v>
      </c>
      <c r="E26" s="22">
        <v>40</v>
      </c>
      <c r="F26" s="15"/>
      <c r="G26" s="21"/>
      <c r="H26" s="23" t="s">
        <v>87</v>
      </c>
      <c r="I26" s="12">
        <v>120</v>
      </c>
      <c r="J26" s="23" t="s">
        <v>64</v>
      </c>
      <c r="K26" s="27" t="s">
        <v>54</v>
      </c>
    </row>
    <row r="27" ht="57" spans="1:11">
      <c r="A27" s="10">
        <v>21</v>
      </c>
      <c r="B27" s="19" t="s">
        <v>88</v>
      </c>
      <c r="C27" s="19" t="s">
        <v>89</v>
      </c>
      <c r="D27" s="19" t="s">
        <v>18</v>
      </c>
      <c r="E27" s="19">
        <v>120</v>
      </c>
      <c r="F27" s="12">
        <v>99.14</v>
      </c>
      <c r="G27" s="24">
        <v>0.8262</v>
      </c>
      <c r="H27" s="19" t="s">
        <v>90</v>
      </c>
      <c r="I27" s="12">
        <v>125</v>
      </c>
      <c r="J27" s="19" t="s">
        <v>91</v>
      </c>
      <c r="K27" s="27" t="s">
        <v>54</v>
      </c>
    </row>
    <row r="28" ht="46" customHeight="1" spans="1:11">
      <c r="A28" s="10">
        <v>22</v>
      </c>
      <c r="B28" s="19" t="s">
        <v>92</v>
      </c>
      <c r="C28" s="19" t="s">
        <v>93</v>
      </c>
      <c r="D28" s="19" t="s">
        <v>18</v>
      </c>
      <c r="E28" s="25">
        <v>39</v>
      </c>
      <c r="F28" s="12">
        <v>44</v>
      </c>
      <c r="G28" s="26">
        <v>1</v>
      </c>
      <c r="H28" s="19" t="s">
        <v>94</v>
      </c>
      <c r="I28" s="12">
        <v>632</v>
      </c>
      <c r="J28" s="19" t="s">
        <v>64</v>
      </c>
      <c r="K28" s="28" t="s">
        <v>95</v>
      </c>
    </row>
    <row r="29" ht="54" customHeight="1" spans="1:11">
      <c r="A29" s="10">
        <v>23</v>
      </c>
      <c r="B29" s="19" t="s">
        <v>96</v>
      </c>
      <c r="C29" s="19" t="s">
        <v>97</v>
      </c>
      <c r="D29" s="19" t="s">
        <v>18</v>
      </c>
      <c r="E29" s="25">
        <v>5</v>
      </c>
      <c r="F29" s="12"/>
      <c r="G29" s="12"/>
      <c r="H29" s="19" t="s">
        <v>98</v>
      </c>
      <c r="I29" s="12">
        <v>92</v>
      </c>
      <c r="J29" s="19" t="s">
        <v>64</v>
      </c>
      <c r="K29" s="28" t="s">
        <v>95</v>
      </c>
    </row>
    <row r="30" ht="106" customHeight="1" spans="1:11">
      <c r="A30" s="10">
        <v>24</v>
      </c>
      <c r="B30" s="19" t="s">
        <v>99</v>
      </c>
      <c r="C30" s="19" t="s">
        <v>100</v>
      </c>
      <c r="D30" s="19" t="s">
        <v>18</v>
      </c>
      <c r="E30" s="19">
        <v>80</v>
      </c>
      <c r="F30" s="12">
        <v>62.45</v>
      </c>
      <c r="G30" s="26">
        <v>0.78</v>
      </c>
      <c r="H30" s="19" t="s">
        <v>101</v>
      </c>
      <c r="I30" s="12">
        <v>850</v>
      </c>
      <c r="J30" s="19" t="s">
        <v>102</v>
      </c>
      <c r="K30" s="28" t="s">
        <v>103</v>
      </c>
    </row>
    <row r="31" ht="57" spans="1:11">
      <c r="A31" s="10">
        <v>25</v>
      </c>
      <c r="B31" s="19" t="s">
        <v>104</v>
      </c>
      <c r="C31" s="19" t="s">
        <v>105</v>
      </c>
      <c r="D31" s="19" t="s">
        <v>18</v>
      </c>
      <c r="E31" s="19">
        <v>40</v>
      </c>
      <c r="F31" s="12">
        <v>75.29</v>
      </c>
      <c r="G31" s="24">
        <f>75.29/105</f>
        <v>0.717047619047619</v>
      </c>
      <c r="H31" s="19" t="s">
        <v>106</v>
      </c>
      <c r="I31" s="12">
        <v>420</v>
      </c>
      <c r="J31" s="19" t="s">
        <v>64</v>
      </c>
      <c r="K31" s="28" t="s">
        <v>103</v>
      </c>
    </row>
    <row r="32" ht="57" spans="1:11">
      <c r="A32" s="10">
        <v>26</v>
      </c>
      <c r="B32" s="19" t="s">
        <v>107</v>
      </c>
      <c r="C32" s="19" t="s">
        <v>108</v>
      </c>
      <c r="D32" s="19" t="s">
        <v>18</v>
      </c>
      <c r="E32" s="19">
        <v>26</v>
      </c>
      <c r="F32" s="12"/>
      <c r="G32" s="24"/>
      <c r="H32" s="19" t="s">
        <v>109</v>
      </c>
      <c r="I32" s="12">
        <v>400</v>
      </c>
      <c r="J32" s="19" t="s">
        <v>64</v>
      </c>
      <c r="K32" s="28" t="s">
        <v>103</v>
      </c>
    </row>
    <row r="33" ht="42.75" spans="1:11">
      <c r="A33" s="10">
        <v>27</v>
      </c>
      <c r="B33" s="19" t="s">
        <v>110</v>
      </c>
      <c r="C33" s="19" t="s">
        <v>111</v>
      </c>
      <c r="D33" s="19" t="s">
        <v>18</v>
      </c>
      <c r="E33" s="19">
        <v>39</v>
      </c>
      <c r="F33" s="12"/>
      <c r="G33" s="24"/>
      <c r="H33" s="19" t="s">
        <v>112</v>
      </c>
      <c r="I33" s="12">
        <v>377</v>
      </c>
      <c r="J33" s="19" t="s">
        <v>64</v>
      </c>
      <c r="K33" s="28" t="s">
        <v>103</v>
      </c>
    </row>
    <row r="34" ht="57" spans="1:11">
      <c r="A34" s="10">
        <v>28</v>
      </c>
      <c r="B34" s="19" t="s">
        <v>113</v>
      </c>
      <c r="C34" s="19" t="s">
        <v>114</v>
      </c>
      <c r="D34" s="19" t="s">
        <v>18</v>
      </c>
      <c r="E34" s="25">
        <v>80</v>
      </c>
      <c r="F34" s="12">
        <v>51.8</v>
      </c>
      <c r="G34" s="26">
        <v>0.65</v>
      </c>
      <c r="H34" s="25" t="s">
        <v>115</v>
      </c>
      <c r="I34" s="12">
        <v>150</v>
      </c>
      <c r="J34" s="19" t="s">
        <v>91</v>
      </c>
      <c r="K34" s="28" t="s">
        <v>103</v>
      </c>
    </row>
    <row r="35" ht="71.25" spans="1:11">
      <c r="A35" s="10">
        <v>29</v>
      </c>
      <c r="B35" s="10" t="s">
        <v>116</v>
      </c>
      <c r="C35" s="10" t="s">
        <v>117</v>
      </c>
      <c r="D35" s="10" t="s">
        <v>18</v>
      </c>
      <c r="E35" s="10">
        <v>473</v>
      </c>
      <c r="F35" s="10">
        <v>282</v>
      </c>
      <c r="G35" s="13">
        <v>0.6</v>
      </c>
      <c r="H35" s="10" t="s">
        <v>118</v>
      </c>
      <c r="I35" s="10">
        <v>3253</v>
      </c>
      <c r="J35" s="11" t="s">
        <v>119</v>
      </c>
      <c r="K35" s="27"/>
    </row>
    <row r="36" ht="42.75" spans="1:11">
      <c r="A36" s="10">
        <v>30</v>
      </c>
      <c r="B36" s="10" t="s">
        <v>120</v>
      </c>
      <c r="C36" s="10" t="s">
        <v>121</v>
      </c>
      <c r="D36" s="10" t="s">
        <v>18</v>
      </c>
      <c r="E36" s="10">
        <v>42</v>
      </c>
      <c r="F36" s="10">
        <v>42</v>
      </c>
      <c r="G36" s="13">
        <v>1</v>
      </c>
      <c r="H36" s="10" t="s">
        <v>122</v>
      </c>
      <c r="I36" s="10">
        <v>371</v>
      </c>
      <c r="J36" s="11" t="s">
        <v>119</v>
      </c>
      <c r="K36" s="27"/>
    </row>
    <row r="37" ht="71.25" spans="1:11">
      <c r="A37" s="10">
        <v>31</v>
      </c>
      <c r="B37" s="10" t="s">
        <v>123</v>
      </c>
      <c r="C37" s="10" t="s">
        <v>124</v>
      </c>
      <c r="D37" s="10" t="s">
        <v>18</v>
      </c>
      <c r="E37" s="10">
        <v>252</v>
      </c>
      <c r="F37" s="10">
        <v>87</v>
      </c>
      <c r="G37" s="13">
        <v>0.35</v>
      </c>
      <c r="H37" s="10" t="s">
        <v>125</v>
      </c>
      <c r="I37" s="10">
        <v>2369</v>
      </c>
      <c r="J37" s="11" t="s">
        <v>119</v>
      </c>
      <c r="K37" s="27"/>
    </row>
  </sheetData>
  <mergeCells count="21">
    <mergeCell ref="A2:K2"/>
    <mergeCell ref="A3:G3"/>
    <mergeCell ref="A4:A5"/>
    <mergeCell ref="B4:B5"/>
    <mergeCell ref="C4:C5"/>
    <mergeCell ref="D4:D5"/>
    <mergeCell ref="E4:E5"/>
    <mergeCell ref="F4:F5"/>
    <mergeCell ref="F15:F17"/>
    <mergeCell ref="F18:F26"/>
    <mergeCell ref="F28:F29"/>
    <mergeCell ref="F31:F33"/>
    <mergeCell ref="G4:G5"/>
    <mergeCell ref="G15:G17"/>
    <mergeCell ref="G18:G26"/>
    <mergeCell ref="G28:G29"/>
    <mergeCell ref="G31:G33"/>
    <mergeCell ref="H4:H5"/>
    <mergeCell ref="I4:I5"/>
    <mergeCell ref="J4:J5"/>
    <mergeCell ref="K4:K5"/>
  </mergeCells>
  <pageMargins left="0.75" right="0.75" top="1" bottom="1" header="0.5" footer="0.5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2021-03-17T06:40:49Z</dcterms:created>
  <dcterms:modified xsi:type="dcterms:W3CDTF">2021-03-18T01:08:15Z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